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C:\Users\c-madewagn\Downloads\"/>
    </mc:Choice>
  </mc:AlternateContent>
  <xr:revisionPtr revIDLastSave="356" documentId="13_ncr:1_{D4F72C00-8D2A-4604-A381-1E7A63ED179E}" xr6:coauthVersionLast="47" xr6:coauthVersionMax="47" xr10:uidLastSave="{CE77ED21-4E50-4825-9683-FE7EF9941978}"/>
  <bookViews>
    <workbookView xWindow="-6135" yWindow="-16395" windowWidth="29040" windowHeight="16440" activeTab="1" xr2:uid="{63736837-F751-4257-8DBB-5284FDFE6D76}"/>
  </bookViews>
  <sheets>
    <sheet name="Referrals" sheetId="1" r:id="rId1"/>
    <sheet name="Lookup" sheetId="4" r:id="rId2"/>
    <sheet name="PBC Measure Details" sheetId="5" r:id="rId3"/>
  </sheets>
  <definedNames>
    <definedName name="_xlnm._FilterDatabase" localSheetId="0" hidden="1">Referrals!$A$1:$P$1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N4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2" i="1"/>
  <c r="N2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O4" i="1" s="1"/>
  <c r="L3" i="1"/>
  <c r="O3" i="1" s="1"/>
  <c r="L2" i="1"/>
</calcChain>
</file>

<file path=xl/sharedStrings.xml><?xml version="1.0" encoding="utf-8"?>
<sst xmlns="http://schemas.openxmlformats.org/spreadsheetml/2006/main" count="70" uniqueCount="49">
  <si>
    <t>Date Referral Received</t>
  </si>
  <si>
    <t>First Name</t>
  </si>
  <si>
    <t>Last Name</t>
  </si>
  <si>
    <t>MCI</t>
  </si>
  <si>
    <t>DOB</t>
  </si>
  <si>
    <t>Primary Diagnosis</t>
  </si>
  <si>
    <t>Referrer's Name</t>
  </si>
  <si>
    <t>Referrer's Organization Name</t>
  </si>
  <si>
    <t>Status of Referral</t>
  </si>
  <si>
    <t>Date Accepted / Rejected</t>
  </si>
  <si>
    <t>Reason Referral was Not Accepted</t>
  </si>
  <si>
    <t>Accepted or Not Accepted</t>
  </si>
  <si>
    <t>Service Start Date (First Billed Service Note date in HCSIS)</t>
  </si>
  <si>
    <t>Days between Acceptance and Service Initiation</t>
  </si>
  <si>
    <t>Service began within 21 days</t>
  </si>
  <si>
    <t>Notes / Description of circumstance/reason in which 21-day timeline was met</t>
  </si>
  <si>
    <t>PBC Metric – Avg Days to Service Initiation (21 Days)</t>
  </si>
  <si>
    <t>Name A</t>
  </si>
  <si>
    <t>Name B</t>
  </si>
  <si>
    <t>Mild ID</t>
  </si>
  <si>
    <t>Name 1</t>
  </si>
  <si>
    <t>Name 2</t>
  </si>
  <si>
    <t>Accepted</t>
  </si>
  <si>
    <t>N/A</t>
  </si>
  <si>
    <t>Content A</t>
  </si>
  <si>
    <t>Autism</t>
  </si>
  <si>
    <t>Not Accepted</t>
  </si>
  <si>
    <t>Insufficient Workforce</t>
  </si>
  <si>
    <t>Profound ID</t>
  </si>
  <si>
    <t>Reason Denied</t>
  </si>
  <si>
    <t>Moderate ID</t>
  </si>
  <si>
    <t>Location/Geography</t>
  </si>
  <si>
    <t>Severe ID</t>
  </si>
  <si>
    <t>Services No Longer Needed</t>
  </si>
  <si>
    <t>Conflict of Interest per Policy</t>
  </si>
  <si>
    <t>Vacancy Status</t>
  </si>
  <si>
    <t>Selected Another SCO</t>
  </si>
  <si>
    <t>Medically Complex Condition</t>
  </si>
  <si>
    <t>Family Not Ready</t>
  </si>
  <si>
    <t>Unspecified</t>
  </si>
  <si>
    <t>Missing Supporting Documentation</t>
  </si>
  <si>
    <t>Unknown</t>
  </si>
  <si>
    <t>No Response</t>
  </si>
  <si>
    <t>PM Code</t>
  </si>
  <si>
    <t>SC-AC.02</t>
  </si>
  <si>
    <t>Performance Measure</t>
  </si>
  <si>
    <t>Attestation that SCO will develop and maintain a system to track and report all of the following data elements: 
a. Name of individual referred
b. MCI of individual referred
c. Date referral received
d. Date referral accepted/rejected
e. Source of referral (AE/counties)
f. Number of days between acceptance of referral and service initiation (using First Billed service note date in HCSIS)
g. Reason why 21-calendar day timeline for service initiation is not met
h. Reason why a referral was denied (location/geography, insufficient workforce, conflict of interest per policy, etc.).</t>
  </si>
  <si>
    <t>Process Details</t>
  </si>
  <si>
    <t>The SCO will attest that by January 1, 2026, a system will be in place to accurately track and report each data element.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</si>
</sst>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/>
    <xf numFmtId="0" fontId="1" fillId="2" borderId="0" xfId="0" applyFont="1" applyFill="1"/>
    <xf numFmtId="164" fontId="2" fillId="3" borderId="0" xfId="0" applyNumberFormat="1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2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D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5285F-732F-4A0E-83A8-DA7403B95500}">
  <dimension ref="A1:R22"/>
  <sheetViews>
    <sheetView workbookViewId="0">
      <pane ySplit="1" topLeftCell="A2" activePane="bottomLeft" state="frozen"/>
      <selection pane="bottomLeft" activeCell="T34" sqref="T34"/>
    </sheetView>
  </sheetViews>
  <sheetFormatPr defaultColWidth="8.85546875" defaultRowHeight="15.75"/>
  <cols>
    <col min="1" max="1" width="12.5703125" style="2" customWidth="1"/>
    <col min="2" max="2" width="14.28515625" style="1" customWidth="1"/>
    <col min="3" max="3" width="14" style="1" customWidth="1"/>
    <col min="4" max="4" width="12.5703125" style="1" customWidth="1"/>
    <col min="5" max="5" width="13.28515625" style="2" customWidth="1"/>
    <col min="6" max="6" width="20.85546875" style="1" customWidth="1"/>
    <col min="7" max="7" width="19.140625" style="1" customWidth="1"/>
    <col min="8" max="8" width="32.140625" style="1" customWidth="1"/>
    <col min="9" max="9" width="20.5703125" style="1" customWidth="1"/>
    <col min="10" max="10" width="12.7109375" style="2" customWidth="1"/>
    <col min="11" max="11" width="28.140625" style="1" customWidth="1"/>
    <col min="12" max="12" width="14.28515625" style="1" customWidth="1"/>
    <col min="13" max="13" width="19.42578125" style="2" customWidth="1"/>
    <col min="14" max="14" width="19.7109375" style="1" customWidth="1"/>
    <col min="15" max="15" width="11.85546875" style="1" customWidth="1"/>
    <col min="16" max="16" width="27.7109375" style="1" customWidth="1"/>
    <col min="17" max="17" width="2.28515625" style="1" customWidth="1"/>
    <col min="18" max="18" width="20.7109375" style="1" customWidth="1"/>
    <col min="19" max="16384" width="8.85546875" style="1"/>
  </cols>
  <sheetData>
    <row r="1" spans="1:18" ht="48.75">
      <c r="A1" s="5" t="s">
        <v>0</v>
      </c>
      <c r="B1" s="6" t="s">
        <v>1</v>
      </c>
      <c r="C1" s="6" t="s">
        <v>2</v>
      </c>
      <c r="D1" s="6" t="s">
        <v>3</v>
      </c>
      <c r="E1" s="5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5" t="s">
        <v>9</v>
      </c>
      <c r="K1" s="6" t="s">
        <v>10</v>
      </c>
      <c r="L1" s="6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R1" s="10" t="s">
        <v>16</v>
      </c>
    </row>
    <row r="2" spans="1:18" ht="16.5">
      <c r="A2" s="2">
        <v>46085</v>
      </c>
      <c r="B2" s="1" t="s">
        <v>17</v>
      </c>
      <c r="C2" s="1" t="s">
        <v>18</v>
      </c>
      <c r="D2" s="1">
        <v>999999999</v>
      </c>
      <c r="E2" s="2">
        <v>36526</v>
      </c>
      <c r="F2" s="1" t="s">
        <v>19</v>
      </c>
      <c r="G2" s="1" t="s">
        <v>20</v>
      </c>
      <c r="H2" s="1" t="s">
        <v>21</v>
      </c>
      <c r="I2" s="1" t="s">
        <v>22</v>
      </c>
      <c r="J2" s="2">
        <v>46127</v>
      </c>
      <c r="K2" s="1" t="s">
        <v>23</v>
      </c>
      <c r="L2" s="1" t="str">
        <f>IF(I2="Accepted","Accepted","Not Accepted")</f>
        <v>Accepted</v>
      </c>
      <c r="M2" s="2">
        <v>46142</v>
      </c>
      <c r="N2" s="1">
        <f>IF(L2="Not Accepted","N/A",M2-J2)</f>
        <v>15</v>
      </c>
      <c r="O2" s="1" t="str">
        <f>IF(N2="N/A","N/A",IF(N2&lt;22,"Yes","No"))</f>
        <v>Yes</v>
      </c>
      <c r="P2" s="1" t="s">
        <v>24</v>
      </c>
      <c r="R2" s="1">
        <f>AVERAGEIFS(N:N,N:N,"&gt;=0")</f>
        <v>125</v>
      </c>
    </row>
    <row r="3" spans="1:18" ht="16.5">
      <c r="A3" s="2">
        <v>46113</v>
      </c>
      <c r="B3" s="1" t="s">
        <v>17</v>
      </c>
      <c r="C3" s="1" t="s">
        <v>18</v>
      </c>
      <c r="D3" s="1">
        <v>999999999</v>
      </c>
      <c r="E3" s="2">
        <v>36527</v>
      </c>
      <c r="F3" s="1" t="s">
        <v>25</v>
      </c>
      <c r="G3" s="1" t="s">
        <v>20</v>
      </c>
      <c r="H3" s="1" t="s">
        <v>21</v>
      </c>
      <c r="I3" s="1" t="s">
        <v>26</v>
      </c>
      <c r="J3" s="2">
        <v>46152</v>
      </c>
      <c r="K3" s="1" t="s">
        <v>27</v>
      </c>
      <c r="L3" s="1" t="str">
        <f t="shared" ref="L3:L22" si="0">IF(I3="Accepted","Accepted","Not Accepted")</f>
        <v>Not Accepted</v>
      </c>
      <c r="N3" s="1" t="str">
        <f t="shared" ref="N3:N22" si="1">IF(L3="Not Accepted","N/A",M3-J3)</f>
        <v>N/A</v>
      </c>
      <c r="O3" s="1" t="str">
        <f t="shared" ref="O3:O22" si="2">IF(N3="N/A","N/A",IF(N3&lt;22,"Yes","No"))</f>
        <v>N/A</v>
      </c>
      <c r="P3" s="1" t="s">
        <v>24</v>
      </c>
    </row>
    <row r="4" spans="1:18" ht="16.5">
      <c r="A4" s="2">
        <v>46117</v>
      </c>
      <c r="B4" s="1" t="s">
        <v>17</v>
      </c>
      <c r="C4" s="1" t="s">
        <v>18</v>
      </c>
      <c r="D4" s="1">
        <v>999999999</v>
      </c>
      <c r="E4" s="2">
        <v>36528</v>
      </c>
      <c r="F4" s="1" t="s">
        <v>28</v>
      </c>
      <c r="G4" s="1" t="s">
        <v>20</v>
      </c>
      <c r="H4" s="1" t="s">
        <v>21</v>
      </c>
      <c r="I4" s="1" t="s">
        <v>22</v>
      </c>
      <c r="J4" s="2">
        <v>46153</v>
      </c>
      <c r="K4" s="1" t="s">
        <v>23</v>
      </c>
      <c r="L4" s="1" t="str">
        <f t="shared" si="0"/>
        <v>Accepted</v>
      </c>
      <c r="M4" s="2">
        <v>46388</v>
      </c>
      <c r="N4" s="1">
        <f>IF(L4="Not Accepted","N/A",M4-J4)</f>
        <v>235</v>
      </c>
      <c r="O4" s="1" t="str">
        <f t="shared" si="2"/>
        <v>No</v>
      </c>
      <c r="P4" s="1" t="s">
        <v>24</v>
      </c>
    </row>
    <row r="5" spans="1:18" ht="16.5">
      <c r="L5" s="1" t="str">
        <f t="shared" si="0"/>
        <v>Not Accepted</v>
      </c>
      <c r="N5" s="1" t="str">
        <f t="shared" si="1"/>
        <v>N/A</v>
      </c>
      <c r="O5" s="1" t="str">
        <f t="shared" si="2"/>
        <v>N/A</v>
      </c>
    </row>
    <row r="6" spans="1:18" ht="16.5">
      <c r="L6" s="1" t="str">
        <f t="shared" si="0"/>
        <v>Not Accepted</v>
      </c>
      <c r="N6" s="1" t="str">
        <f t="shared" si="1"/>
        <v>N/A</v>
      </c>
      <c r="O6" s="1" t="str">
        <f t="shared" si="2"/>
        <v>N/A</v>
      </c>
    </row>
    <row r="7" spans="1:18" ht="16.5">
      <c r="L7" s="1" t="str">
        <f t="shared" si="0"/>
        <v>Not Accepted</v>
      </c>
      <c r="N7" s="1" t="str">
        <f t="shared" si="1"/>
        <v>N/A</v>
      </c>
      <c r="O7" s="1" t="str">
        <f t="shared" si="2"/>
        <v>N/A</v>
      </c>
    </row>
    <row r="8" spans="1:18" ht="16.5">
      <c r="L8" s="1" t="str">
        <f t="shared" si="0"/>
        <v>Not Accepted</v>
      </c>
      <c r="N8" s="1" t="str">
        <f t="shared" si="1"/>
        <v>N/A</v>
      </c>
      <c r="O8" s="1" t="str">
        <f t="shared" si="2"/>
        <v>N/A</v>
      </c>
    </row>
    <row r="9" spans="1:18" ht="16.5">
      <c r="L9" s="1" t="str">
        <f t="shared" si="0"/>
        <v>Not Accepted</v>
      </c>
      <c r="N9" s="1" t="str">
        <f t="shared" si="1"/>
        <v>N/A</v>
      </c>
      <c r="O9" s="1" t="str">
        <f t="shared" si="2"/>
        <v>N/A</v>
      </c>
    </row>
    <row r="10" spans="1:18" ht="16.5">
      <c r="L10" s="1" t="str">
        <f t="shared" si="0"/>
        <v>Not Accepted</v>
      </c>
      <c r="N10" s="1" t="str">
        <f t="shared" si="1"/>
        <v>N/A</v>
      </c>
      <c r="O10" s="1" t="str">
        <f t="shared" si="2"/>
        <v>N/A</v>
      </c>
    </row>
    <row r="11" spans="1:18" ht="16.5">
      <c r="L11" s="1" t="str">
        <f t="shared" si="0"/>
        <v>Not Accepted</v>
      </c>
      <c r="N11" s="1" t="str">
        <f t="shared" si="1"/>
        <v>N/A</v>
      </c>
      <c r="O11" s="1" t="str">
        <f t="shared" si="2"/>
        <v>N/A</v>
      </c>
    </row>
    <row r="12" spans="1:18" ht="16.5">
      <c r="L12" s="1" t="str">
        <f t="shared" si="0"/>
        <v>Not Accepted</v>
      </c>
      <c r="N12" s="1" t="str">
        <f t="shared" si="1"/>
        <v>N/A</v>
      </c>
      <c r="O12" s="1" t="str">
        <f t="shared" si="2"/>
        <v>N/A</v>
      </c>
    </row>
    <row r="13" spans="1:18" ht="16.5">
      <c r="L13" s="1" t="str">
        <f t="shared" si="0"/>
        <v>Not Accepted</v>
      </c>
      <c r="N13" s="1" t="str">
        <f t="shared" si="1"/>
        <v>N/A</v>
      </c>
      <c r="O13" s="1" t="str">
        <f t="shared" si="2"/>
        <v>N/A</v>
      </c>
    </row>
    <row r="14" spans="1:18" ht="16.5">
      <c r="L14" s="1" t="str">
        <f t="shared" si="0"/>
        <v>Not Accepted</v>
      </c>
      <c r="N14" s="1" t="str">
        <f t="shared" si="1"/>
        <v>N/A</v>
      </c>
      <c r="O14" s="1" t="str">
        <f t="shared" si="2"/>
        <v>N/A</v>
      </c>
    </row>
    <row r="15" spans="1:18" ht="16.5">
      <c r="L15" s="1" t="str">
        <f t="shared" si="0"/>
        <v>Not Accepted</v>
      </c>
      <c r="N15" s="1" t="str">
        <f t="shared" si="1"/>
        <v>N/A</v>
      </c>
      <c r="O15" s="1" t="str">
        <f t="shared" si="2"/>
        <v>N/A</v>
      </c>
    </row>
    <row r="16" spans="1:18" ht="16.5">
      <c r="L16" s="1" t="str">
        <f t="shared" si="0"/>
        <v>Not Accepted</v>
      </c>
      <c r="N16" s="1" t="str">
        <f t="shared" si="1"/>
        <v>N/A</v>
      </c>
      <c r="O16" s="1" t="str">
        <f t="shared" si="2"/>
        <v>N/A</v>
      </c>
    </row>
    <row r="17" spans="12:15" ht="16.5">
      <c r="L17" s="1" t="str">
        <f t="shared" si="0"/>
        <v>Not Accepted</v>
      </c>
      <c r="N17" s="1" t="str">
        <f t="shared" si="1"/>
        <v>N/A</v>
      </c>
      <c r="O17" s="1" t="str">
        <f t="shared" si="2"/>
        <v>N/A</v>
      </c>
    </row>
    <row r="18" spans="12:15" ht="16.5">
      <c r="L18" s="1" t="str">
        <f t="shared" si="0"/>
        <v>Not Accepted</v>
      </c>
      <c r="N18" s="1" t="str">
        <f t="shared" si="1"/>
        <v>N/A</v>
      </c>
      <c r="O18" s="1" t="str">
        <f t="shared" si="2"/>
        <v>N/A</v>
      </c>
    </row>
    <row r="19" spans="12:15" ht="16.5">
      <c r="L19" s="1" t="str">
        <f t="shared" si="0"/>
        <v>Not Accepted</v>
      </c>
      <c r="N19" s="1" t="str">
        <f t="shared" si="1"/>
        <v>N/A</v>
      </c>
      <c r="O19" s="1" t="str">
        <f t="shared" si="2"/>
        <v>N/A</v>
      </c>
    </row>
    <row r="20" spans="12:15" ht="16.5">
      <c r="L20" s="1" t="str">
        <f t="shared" si="0"/>
        <v>Not Accepted</v>
      </c>
      <c r="N20" s="1" t="str">
        <f t="shared" si="1"/>
        <v>N/A</v>
      </c>
      <c r="O20" s="1" t="str">
        <f t="shared" si="2"/>
        <v>N/A</v>
      </c>
    </row>
    <row r="21" spans="12:15" ht="16.5">
      <c r="L21" s="1" t="str">
        <f t="shared" si="0"/>
        <v>Not Accepted</v>
      </c>
      <c r="N21" s="1" t="str">
        <f t="shared" si="1"/>
        <v>N/A</v>
      </c>
      <c r="O21" s="1" t="str">
        <f t="shared" si="2"/>
        <v>N/A</v>
      </c>
    </row>
    <row r="22" spans="12:15" ht="16.5">
      <c r="L22" s="1" t="str">
        <f t="shared" si="0"/>
        <v>Not Accepted</v>
      </c>
      <c r="N22" s="1" t="str">
        <f t="shared" si="1"/>
        <v>N/A</v>
      </c>
      <c r="O22" s="1" t="str">
        <f t="shared" si="2"/>
        <v>N/A</v>
      </c>
    </row>
  </sheetData>
  <autoFilter ref="A1:P1" xr:uid="{16D5285F-732F-4A0E-83A8-DA7403B95500}"/>
  <conditionalFormatting sqref="L1:L1048576">
    <cfRule type="cellIs" dxfId="1" priority="2" operator="equal">
      <formula>"Accepted"</formula>
    </cfRule>
  </conditionalFormatting>
  <conditionalFormatting sqref="O1:O1048576">
    <cfRule type="cellIs" dxfId="0" priority="1" operator="equal">
      <formula>"No"</formula>
    </cfRule>
  </conditionalFormatting>
  <dataValidations count="1">
    <dataValidation allowBlank="1" showInputMessage="1" showErrorMessage="1" sqref="J1:J1048576" xr:uid="{2ECEFA82-574A-47D3-ABA8-AD2D14A09AF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E4EC84-6BB4-4DBB-872C-560CE6DB658E}">
          <x14:formula1>
            <xm:f>Lookup!$A$2:$A$9</xm:f>
          </x14:formula1>
          <xm:sqref>F1:F1048576</xm:sqref>
        </x14:dataValidation>
        <x14:dataValidation type="list" allowBlank="1" showInputMessage="1" showErrorMessage="1" xr:uid="{AD6D88A0-7365-4367-953F-A0BA23695B0E}">
          <x14:formula1>
            <xm:f>Lookup!$C$2:$C$4</xm:f>
          </x14:formula1>
          <xm:sqref>I1:I1048576</xm:sqref>
        </x14:dataValidation>
        <x14:dataValidation type="list" allowBlank="1" showInputMessage="1" showErrorMessage="1" xr:uid="{6FAA5A6C-CF4D-4B58-A833-61A8B6DF02A5}">
          <x14:formula1>
            <xm:f>Lookup!$E$2:$E$10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8377-704B-4AE2-96DF-D6EC477673CF}">
  <dimension ref="A1:E14"/>
  <sheetViews>
    <sheetView tabSelected="1" workbookViewId="0">
      <selection activeCell="K22" sqref="K22"/>
    </sheetView>
  </sheetViews>
  <sheetFormatPr defaultColWidth="8.85546875" defaultRowHeight="15.75" customHeight="1"/>
  <cols>
    <col min="1" max="1" width="27.85546875" style="3" customWidth="1"/>
    <col min="2" max="2" width="2.85546875" style="3" customWidth="1"/>
    <col min="3" max="3" width="26.7109375" style="3" customWidth="1"/>
    <col min="4" max="4" width="3.42578125" style="3" customWidth="1"/>
    <col min="5" max="5" width="34" style="3" customWidth="1"/>
    <col min="6" max="16384" width="8.85546875" style="3"/>
  </cols>
  <sheetData>
    <row r="1" spans="1:5">
      <c r="A1" s="4" t="s">
        <v>5</v>
      </c>
      <c r="C1" s="4" t="s">
        <v>8</v>
      </c>
      <c r="E1" s="4" t="s">
        <v>29</v>
      </c>
    </row>
    <row r="2" spans="1:5">
      <c r="A2" s="3" t="s">
        <v>19</v>
      </c>
      <c r="C2" s="3" t="s">
        <v>22</v>
      </c>
      <c r="E2" s="3" t="s">
        <v>27</v>
      </c>
    </row>
    <row r="3" spans="1:5">
      <c r="A3" s="3" t="s">
        <v>30</v>
      </c>
      <c r="C3" s="3" t="s">
        <v>26</v>
      </c>
      <c r="E3" s="3" t="s">
        <v>31</v>
      </c>
    </row>
    <row r="4" spans="1:5">
      <c r="A4" s="3" t="s">
        <v>32</v>
      </c>
      <c r="C4" s="3" t="s">
        <v>33</v>
      </c>
      <c r="E4" s="3" t="s">
        <v>34</v>
      </c>
    </row>
    <row r="5" spans="1:5">
      <c r="A5" s="3" t="s">
        <v>28</v>
      </c>
      <c r="E5" s="3" t="s">
        <v>35</v>
      </c>
    </row>
    <row r="6" spans="1:5">
      <c r="A6" s="3" t="s">
        <v>25</v>
      </c>
      <c r="E6" s="3" t="s">
        <v>36</v>
      </c>
    </row>
    <row r="7" spans="1:5">
      <c r="A7" s="3" t="s">
        <v>37</v>
      </c>
      <c r="E7" s="3" t="s">
        <v>38</v>
      </c>
    </row>
    <row r="8" spans="1:5">
      <c r="A8" s="3" t="s">
        <v>39</v>
      </c>
      <c r="E8" s="3" t="s">
        <v>40</v>
      </c>
    </row>
    <row r="9" spans="1:5">
      <c r="A9" s="3" t="s">
        <v>41</v>
      </c>
      <c r="E9" s="3" t="s">
        <v>23</v>
      </c>
    </row>
    <row r="10" spans="1:5">
      <c r="E10" s="3" t="s">
        <v>42</v>
      </c>
    </row>
    <row r="11" spans="1:5"/>
    <row r="12" spans="1:5"/>
    <row r="13" spans="1:5"/>
    <row r="14" spans="1: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4C89-6E6A-4CAB-9632-5FCBE31965F5}">
  <dimension ref="A1:C4"/>
  <sheetViews>
    <sheetView workbookViewId="0">
      <selection activeCell="B10" sqref="B10"/>
    </sheetView>
  </sheetViews>
  <sheetFormatPr defaultRowHeight="15"/>
  <cols>
    <col min="1" max="1" width="14" customWidth="1"/>
    <col min="2" max="2" width="97.28515625" customWidth="1"/>
  </cols>
  <sheetData>
    <row r="1" spans="1:3" ht="16.5">
      <c r="A1" s="7" t="s">
        <v>43</v>
      </c>
      <c r="B1" s="7" t="s">
        <v>44</v>
      </c>
      <c r="C1" s="8"/>
    </row>
    <row r="2" spans="1:3" ht="194.25">
      <c r="A2" s="7" t="s">
        <v>45</v>
      </c>
      <c r="B2" s="9" t="s">
        <v>46</v>
      </c>
      <c r="C2" s="8"/>
    </row>
    <row r="3" spans="1:3" ht="32.25">
      <c r="A3" s="7" t="s">
        <v>47</v>
      </c>
      <c r="B3" s="9" t="s">
        <v>48</v>
      </c>
      <c r="C3" s="8"/>
    </row>
    <row r="4" spans="1:3" ht="15.75">
      <c r="A4" s="8"/>
      <c r="B4" s="8"/>
      <c r="C4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d4faf6-8f64-41a6-9d54-ad31d2306983">
      <Terms xmlns="http://schemas.microsoft.com/office/infopath/2007/PartnerControls"/>
    </lcf76f155ced4ddcb4097134ff3c332f>
    <TaxCatchAll xmlns="fdb29aed-a677-44aa-baf0-9bfeced25d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24D6C226F484395CDA35DD60A62E4" ma:contentTypeVersion="16" ma:contentTypeDescription="Create a new document." ma:contentTypeScope="" ma:versionID="bbe57ff660fa86b2dde294085e1f28f3">
  <xsd:schema xmlns:xsd="http://www.w3.org/2001/XMLSchema" xmlns:xs="http://www.w3.org/2001/XMLSchema" xmlns:p="http://schemas.microsoft.com/office/2006/metadata/properties" xmlns:ns2="a1d4faf6-8f64-41a6-9d54-ad31d2306983" xmlns:ns3="fdb29aed-a677-44aa-baf0-9bfeced25df1" targetNamespace="http://schemas.microsoft.com/office/2006/metadata/properties" ma:root="true" ma:fieldsID="e8e57678534b608b63174b0cccb6bf9d" ns2:_="" ns3:_="">
    <xsd:import namespace="a1d4faf6-8f64-41a6-9d54-ad31d2306983"/>
    <xsd:import namespace="fdb29aed-a677-44aa-baf0-9bfeced25d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4faf6-8f64-41a6-9d54-ad31d2306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29aed-a677-44aa-baf0-9bfeced25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2ca737c-6ba3-4383-9a78-0e4786a081d5}" ma:internalName="TaxCatchAll" ma:showField="CatchAllData" ma:web="fdb29aed-a677-44aa-baf0-9bfeced25d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EE30D-20A5-42DD-9295-021C85CF5995}"/>
</file>

<file path=customXml/itemProps2.xml><?xml version="1.0" encoding="utf-8"?>
<ds:datastoreItem xmlns:ds="http://schemas.openxmlformats.org/officeDocument/2006/customXml" ds:itemID="{139BF8AD-1B62-492F-9DA8-7BE140C3E906}"/>
</file>

<file path=customXml/itemProps3.xml><?xml version="1.0" encoding="utf-8"?>
<ds:datastoreItem xmlns:ds="http://schemas.openxmlformats.org/officeDocument/2006/customXml" ds:itemID="{0F9C8DC0-742B-4978-92CA-D32951BA8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Wagner, Madelyn</dc:creator>
  <cp:keywords/>
  <dc:description/>
  <cp:lastModifiedBy>Wagner, Madelyn</cp:lastModifiedBy>
  <cp:revision/>
  <dcterms:created xsi:type="dcterms:W3CDTF">2026-04-21T15:07:40Z</dcterms:created>
  <dcterms:modified xsi:type="dcterms:W3CDTF">2026-05-28T18:19:44Z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0x01010019324D6C226F484395CDA35DD60A62E4</vt:lpwstr>
  </property>
  <property fmtid="{D5CDD505-2E9C-101B-9397-08002B2CF9AE}" pid="3" name="MediaServiceImageTags">
    <vt:lpwstr/>
  </property>
</Properties>
</file>